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20" yWindow="750" windowWidth="14775" windowHeight="7365"/>
  </bookViews>
  <sheets>
    <sheet name="НС" sheetId="1" r:id="rId1"/>
    <sheet name="ОСВ" sheetId="2" state="hidden" r:id="rId2"/>
    <sheet name="КОС" sheetId="3" state="hidden" r:id="rId3"/>
  </sheets>
  <calcPr calcId="125725"/>
</workbook>
</file>

<file path=xl/calcChain.xml><?xml version="1.0" encoding="utf-8"?>
<calcChain xmlns="http://schemas.openxmlformats.org/spreadsheetml/2006/main">
  <c r="G42" i="1"/>
  <c r="G35"/>
  <c r="J27" s="1"/>
  <c r="G27"/>
  <c r="G31"/>
  <c r="G29"/>
  <c r="J28" s="1"/>
  <c r="E57"/>
  <c r="F57"/>
  <c r="E58"/>
  <c r="F58"/>
  <c r="E59"/>
  <c r="F59"/>
  <c r="E60"/>
  <c r="F60"/>
  <c r="E35"/>
  <c r="F35"/>
  <c r="E36"/>
  <c r="F36"/>
  <c r="E37"/>
  <c r="F37"/>
  <c r="E38"/>
  <c r="F38"/>
  <c r="E39"/>
  <c r="F39"/>
  <c r="E40"/>
  <c r="F40"/>
  <c r="E41"/>
  <c r="F41"/>
  <c r="E42"/>
  <c r="F42"/>
  <c r="E44"/>
  <c r="F44"/>
  <c r="E45"/>
  <c r="F45"/>
  <c r="E46"/>
  <c r="F46"/>
  <c r="E47"/>
  <c r="F47"/>
  <c r="E48"/>
  <c r="F48"/>
  <c r="E49"/>
  <c r="F49"/>
  <c r="E50"/>
  <c r="F50"/>
  <c r="E51"/>
  <c r="F51"/>
  <c r="E52"/>
  <c r="F52"/>
  <c r="E53"/>
  <c r="F53"/>
  <c r="E54"/>
  <c r="F54"/>
  <c r="E55"/>
  <c r="F55"/>
  <c r="E33"/>
  <c r="F33"/>
  <c r="F31"/>
  <c r="E31"/>
  <c r="E28"/>
  <c r="F28"/>
  <c r="E29"/>
  <c r="F29"/>
  <c r="E7"/>
  <c r="F7"/>
  <c r="E8"/>
  <c r="F8"/>
  <c r="E9"/>
  <c r="F9"/>
  <c r="E10"/>
  <c r="F10"/>
  <c r="E11"/>
  <c r="F11"/>
  <c r="E12"/>
  <c r="F12"/>
  <c r="E13"/>
  <c r="F13"/>
  <c r="E14"/>
  <c r="F14"/>
  <c r="E15"/>
  <c r="F15"/>
  <c r="E16"/>
  <c r="F16"/>
  <c r="E17"/>
  <c r="F17"/>
  <c r="E18"/>
  <c r="F18"/>
  <c r="E19"/>
  <c r="F19"/>
  <c r="E20"/>
  <c r="F20"/>
  <c r="E21"/>
  <c r="F21"/>
  <c r="E22"/>
  <c r="F22"/>
  <c r="E23"/>
  <c r="F23"/>
  <c r="E24"/>
  <c r="F24"/>
  <c r="E25"/>
  <c r="F25"/>
  <c r="F6"/>
  <c r="E6"/>
  <c r="F27"/>
  <c r="E27"/>
</calcChain>
</file>

<file path=xl/sharedStrings.xml><?xml version="1.0" encoding="utf-8"?>
<sst xmlns="http://schemas.openxmlformats.org/spreadsheetml/2006/main" count="154" uniqueCount="148">
  <si>
    <r>
      <rPr>
        <b/>
        <sz val="11"/>
        <rFont val="Times New Roman"/>
        <family val="1"/>
        <charset val="204"/>
      </rPr>
      <t>Справка о проектной и фактической мощности предприятия по</t>
    </r>
  </si>
  <si>
    <r>
      <rPr>
        <b/>
        <sz val="11"/>
        <rFont val="Times New Roman"/>
        <family val="1"/>
        <charset val="204"/>
      </rPr>
      <t>водоснабжению и водоотведению.</t>
    </r>
  </si>
  <si>
    <r>
      <rPr>
        <sz val="11"/>
        <rFont val="Times New Roman"/>
        <family val="1"/>
        <charset val="204"/>
      </rPr>
      <t>№ п/п</t>
    </r>
  </si>
  <si>
    <r>
      <rPr>
        <sz val="11"/>
        <rFont val="Times New Roman"/>
        <family val="1"/>
        <charset val="204"/>
      </rPr>
      <t>Наименоваение</t>
    </r>
  </si>
  <si>
    <r>
      <rPr>
        <sz val="11"/>
        <rFont val="Times New Roman"/>
        <family val="1"/>
        <charset val="204"/>
      </rPr>
      <t>Мощность фактическая, тыс. мЗ/год</t>
    </r>
  </si>
  <si>
    <r>
      <rPr>
        <sz val="11"/>
        <rFont val="Times New Roman"/>
        <family val="1"/>
        <charset val="204"/>
      </rPr>
      <t>Мощность проектная, тыс.мЗ/год</t>
    </r>
  </si>
  <si>
    <r>
      <rPr>
        <b/>
        <sz val="11"/>
        <rFont val="Times New Roman"/>
        <family val="1"/>
        <charset val="204"/>
      </rPr>
      <t>Водопроводные насосные станции</t>
    </r>
  </si>
  <si>
    <r>
      <rPr>
        <sz val="11"/>
        <rFont val="Times New Roman"/>
        <family val="1"/>
        <charset val="204"/>
      </rPr>
      <t>Насосная станция 3-го подъема на территории ОСВ-1 по пр. Баклановский, 119-6</t>
    </r>
  </si>
  <si>
    <r>
      <rPr>
        <sz val="11"/>
        <rFont val="Times New Roman"/>
        <family val="1"/>
        <charset val="204"/>
      </rPr>
      <t>34560</t>
    </r>
  </si>
  <si>
    <r>
      <rPr>
        <sz val="11"/>
        <rFont val="Times New Roman"/>
        <family val="1"/>
        <charset val="204"/>
      </rPr>
      <t>27904</t>
    </r>
  </si>
  <si>
    <r>
      <rPr>
        <sz val="11"/>
        <rFont val="Times New Roman"/>
        <family val="1"/>
        <charset val="204"/>
      </rPr>
      <t>56064</t>
    </r>
  </si>
  <si>
    <r>
      <rPr>
        <sz val="11"/>
        <rFont val="Times New Roman"/>
        <family val="1"/>
        <charset val="204"/>
      </rPr>
      <t>Насосная станция 2-го подъема по ул. Рабочая, 39а в х. Б.Мишкин</t>
    </r>
  </si>
  <si>
    <r>
      <rPr>
        <sz val="11"/>
        <rFont val="Times New Roman"/>
        <family val="1"/>
        <charset val="204"/>
      </rPr>
      <t>Насосная станция по ул. Энгельса, 30</t>
    </r>
  </si>
  <si>
    <r>
      <rPr>
        <sz val="11"/>
        <rFont val="Times New Roman"/>
        <family val="1"/>
        <charset val="204"/>
      </rPr>
      <t>ВНС по ул. Фрунзе, 21 -б</t>
    </r>
  </si>
  <si>
    <r>
      <rPr>
        <sz val="11"/>
        <rFont val="Times New Roman"/>
        <family val="1"/>
        <charset val="204"/>
      </rPr>
      <t>ВНС по пр. Баклановский, 128-Б</t>
    </r>
  </si>
  <si>
    <r>
      <rPr>
        <sz val="11"/>
        <rFont val="Times New Roman"/>
        <family val="1"/>
        <charset val="204"/>
      </rPr>
      <t>ВНС по ул. Троицкая, 82-Б</t>
    </r>
  </si>
  <si>
    <r>
      <rPr>
        <sz val="11"/>
        <rFont val="Times New Roman"/>
        <family val="1"/>
        <charset val="204"/>
      </rPr>
      <t>ВНС по ул. Народная, 57</t>
    </r>
  </si>
  <si>
    <r>
      <rPr>
        <sz val="11"/>
        <rFont val="Times New Roman"/>
        <family val="1"/>
        <charset val="204"/>
      </rPr>
      <t>ВНС по ул. 26 Бакинских комиссаров, 8Б</t>
    </r>
  </si>
  <si>
    <r>
      <rPr>
        <sz val="11"/>
        <rFont val="Times New Roman"/>
        <family val="1"/>
        <charset val="204"/>
      </rPr>
      <t>ВНС по ул. Жореса, ЗА</t>
    </r>
  </si>
  <si>
    <r>
      <rPr>
        <sz val="11"/>
        <rFont val="Times New Roman"/>
        <family val="1"/>
        <charset val="204"/>
      </rPr>
      <t>832</t>
    </r>
  </si>
  <si>
    <r>
      <rPr>
        <sz val="11"/>
        <rFont val="Times New Roman"/>
        <family val="1"/>
        <charset val="204"/>
      </rPr>
      <t>ВНС по пр. Баклановский, 79</t>
    </r>
  </si>
  <si>
    <r>
      <rPr>
        <sz val="11"/>
        <rFont val="Times New Roman"/>
        <family val="1"/>
        <charset val="204"/>
      </rPr>
      <t>ВНС по ул. Народная, 29А</t>
    </r>
  </si>
  <si>
    <r>
      <rPr>
        <sz val="11"/>
        <rFont val="Times New Roman"/>
        <family val="1"/>
        <charset val="204"/>
      </rPr>
      <t>ВНС по ул. Ященко, 1Д</t>
    </r>
  </si>
  <si>
    <r>
      <rPr>
        <sz val="11"/>
        <rFont val="Times New Roman"/>
        <family val="1"/>
        <charset val="204"/>
      </rPr>
      <t>538</t>
    </r>
  </si>
  <si>
    <r>
      <rPr>
        <sz val="11"/>
        <rFont val="Times New Roman"/>
        <family val="1"/>
        <charset val="204"/>
      </rPr>
      <t>990</t>
    </r>
  </si>
  <si>
    <r>
      <rPr>
        <sz val="11"/>
        <rFont val="Times New Roman"/>
        <family val="1"/>
        <charset val="204"/>
      </rPr>
      <t>ВНС по ул. Гайдара, 5</t>
    </r>
  </si>
  <si>
    <r>
      <rPr>
        <sz val="11"/>
        <rFont val="Times New Roman"/>
        <family val="1"/>
        <charset val="204"/>
      </rPr>
      <t>395</t>
    </r>
  </si>
  <si>
    <r>
      <rPr>
        <sz val="11"/>
        <rFont val="Times New Roman"/>
        <family val="1"/>
        <charset val="204"/>
      </rPr>
      <t>760</t>
    </r>
  </si>
  <si>
    <r>
      <rPr>
        <sz val="11"/>
        <rFont val="Times New Roman"/>
        <family val="1"/>
        <charset val="204"/>
      </rPr>
      <t>ВНС по ул. Кривошлыкова, 7А</t>
    </r>
  </si>
  <si>
    <r>
      <rPr>
        <sz val="11"/>
        <rFont val="Times New Roman"/>
        <family val="1"/>
        <charset val="204"/>
      </rPr>
      <t>ВНС по ул. Макаренко, 38 Б</t>
    </r>
  </si>
  <si>
    <r>
      <rPr>
        <sz val="11"/>
        <rFont val="Times New Roman"/>
        <family val="1"/>
        <charset val="204"/>
      </rPr>
      <t>ВНС по ул. Красный спуск, 39В</t>
    </r>
  </si>
  <si>
    <r>
      <rPr>
        <sz val="11"/>
        <rFont val="Times New Roman"/>
        <family val="1"/>
        <charset val="204"/>
      </rPr>
      <t>ВНС по пл. Ермака, 7А</t>
    </r>
  </si>
  <si>
    <r>
      <rPr>
        <sz val="11"/>
        <rFont val="Times New Roman"/>
        <family val="1"/>
        <charset val="204"/>
      </rPr>
      <t>ВНС по ул. Комитетская, 61В</t>
    </r>
  </si>
  <si>
    <r>
      <rPr>
        <sz val="11"/>
        <rFont val="Times New Roman"/>
        <family val="1"/>
        <charset val="204"/>
      </rPr>
      <t>ВНС по ул. Народная, 35А</t>
    </r>
  </si>
  <si>
    <r>
      <rPr>
        <sz val="11"/>
        <rFont val="Times New Roman"/>
        <family val="1"/>
        <charset val="204"/>
      </rPr>
      <t>ВНС по ул. Пляжная, 18</t>
    </r>
  </si>
  <si>
    <r>
      <rPr>
        <b/>
        <sz val="11"/>
        <rFont val="Times New Roman"/>
        <family val="1"/>
        <charset val="204"/>
      </rPr>
      <t>Канализационные насосные станции</t>
    </r>
  </si>
  <si>
    <r>
      <rPr>
        <sz val="11"/>
        <rFont val="Times New Roman"/>
        <family val="1"/>
        <charset val="204"/>
      </rPr>
      <t>ГКНС по ул. Железнодорожная, 14-Б</t>
    </r>
  </si>
  <si>
    <r>
      <rPr>
        <sz val="11"/>
        <rFont val="Times New Roman"/>
        <family val="1"/>
        <charset val="204"/>
      </rPr>
      <t>КНС-4а по ул. Западенская балка, 45</t>
    </r>
  </si>
  <si>
    <r>
      <rPr>
        <sz val="11"/>
        <rFont val="Times New Roman"/>
        <family val="1"/>
        <charset val="204"/>
      </rPr>
      <t>17520</t>
    </r>
  </si>
  <si>
    <r>
      <rPr>
        <sz val="11"/>
        <rFont val="Times New Roman"/>
        <family val="1"/>
        <charset val="204"/>
      </rPr>
      <t>РКНС по ул. Добролюбова, 183</t>
    </r>
  </si>
  <si>
    <r>
      <rPr>
        <sz val="11"/>
        <rFont val="Times New Roman"/>
        <family val="1"/>
        <charset val="204"/>
      </rPr>
      <t>657</t>
    </r>
  </si>
  <si>
    <r>
      <rPr>
        <sz val="11"/>
        <rFont val="Times New Roman"/>
        <family val="1"/>
        <charset val="204"/>
      </rPr>
      <t>1314</t>
    </r>
  </si>
  <si>
    <r>
      <rPr>
        <sz val="11"/>
        <rFont val="Times New Roman"/>
        <family val="1"/>
        <charset val="204"/>
      </rPr>
      <t>КНС по ул. Прудная, 10</t>
    </r>
  </si>
  <si>
    <r>
      <rPr>
        <sz val="11"/>
        <rFont val="Times New Roman"/>
        <family val="1"/>
        <charset val="204"/>
      </rPr>
      <t>1050</t>
    </r>
  </si>
  <si>
    <r>
      <rPr>
        <sz val="11"/>
        <rFont val="Times New Roman"/>
        <family val="1"/>
        <charset val="204"/>
      </rPr>
      <t>2028</t>
    </r>
  </si>
  <si>
    <r>
      <rPr>
        <sz val="11"/>
        <rFont val="Times New Roman"/>
        <family val="1"/>
        <charset val="204"/>
      </rPr>
      <t>КНС-6 пер. Интернатный, 7Б</t>
    </r>
  </si>
  <si>
    <r>
      <rPr>
        <sz val="11"/>
        <rFont val="Times New Roman"/>
        <family val="1"/>
        <charset val="204"/>
      </rPr>
      <t>2690</t>
    </r>
  </si>
  <si>
    <r>
      <rPr>
        <sz val="11"/>
        <rFont val="Times New Roman"/>
        <family val="1"/>
        <charset val="204"/>
      </rPr>
      <t>КНС по пр. Баклановский, 149</t>
    </r>
  </si>
  <si>
    <r>
      <rPr>
        <sz val="11"/>
        <rFont val="Times New Roman"/>
        <family val="1"/>
        <charset val="204"/>
      </rPr>
      <t>1055</t>
    </r>
  </si>
  <si>
    <r>
      <rPr>
        <sz val="11"/>
        <rFont val="Times New Roman"/>
        <family val="1"/>
        <charset val="204"/>
      </rPr>
      <t>2015</t>
    </r>
  </si>
  <si>
    <r>
      <rPr>
        <sz val="11"/>
        <rFont val="Times New Roman"/>
        <family val="1"/>
        <charset val="204"/>
      </rPr>
      <t>КНС-2 по ул. Макаренко, 1а</t>
    </r>
  </si>
  <si>
    <r>
      <rPr>
        <sz val="11"/>
        <rFont val="Times New Roman"/>
        <family val="1"/>
        <charset val="204"/>
      </rPr>
      <t>9198</t>
    </r>
  </si>
  <si>
    <r>
      <rPr>
        <sz val="11"/>
        <rFont val="Times New Roman"/>
        <family val="1"/>
        <charset val="204"/>
      </rPr>
      <t>ОСК по ул. Коммунальная, 2-Б</t>
    </r>
  </si>
  <si>
    <r>
      <rPr>
        <sz val="11"/>
        <rFont val="Times New Roman"/>
        <family val="1"/>
        <charset val="204"/>
      </rPr>
      <t>398</t>
    </r>
  </si>
  <si>
    <r>
      <rPr>
        <sz val="11"/>
        <rFont val="Times New Roman"/>
        <family val="1"/>
        <charset val="204"/>
      </rPr>
      <t>670</t>
    </r>
  </si>
  <si>
    <r>
      <rPr>
        <sz val="11"/>
        <rFont val="Times New Roman"/>
        <family val="1"/>
        <charset val="204"/>
      </rPr>
      <t>КНС-3 "Магнит" по ул.Крайняя, 59</t>
    </r>
  </si>
  <si>
    <r>
      <rPr>
        <sz val="11"/>
        <rFont val="Times New Roman"/>
        <family val="1"/>
        <charset val="204"/>
      </rPr>
      <t>1132,5</t>
    </r>
  </si>
  <si>
    <r>
      <rPr>
        <sz val="11"/>
        <rFont val="Times New Roman"/>
        <family val="1"/>
        <charset val="204"/>
      </rPr>
      <t>3285</t>
    </r>
  </si>
  <si>
    <r>
      <rPr>
        <sz val="11"/>
        <rFont val="Times New Roman"/>
        <family val="1"/>
        <charset val="204"/>
      </rPr>
      <t>КНС ВЖР по ул. Поворотная, 2</t>
    </r>
  </si>
  <si>
    <r>
      <rPr>
        <sz val="11"/>
        <rFont val="Times New Roman"/>
        <family val="1"/>
        <charset val="204"/>
      </rPr>
      <t>КНС "Красная весна" по пр. Баклановский, 85Б</t>
    </r>
  </si>
  <si>
    <r>
      <rPr>
        <sz val="11"/>
        <rFont val="Times New Roman"/>
        <family val="1"/>
        <charset val="204"/>
      </rPr>
      <t>344</t>
    </r>
  </si>
  <si>
    <r>
      <rPr>
        <sz val="11"/>
        <rFont val="Times New Roman"/>
        <family val="1"/>
        <charset val="204"/>
      </rPr>
      <t>КНС по ул. Пляжная, 16</t>
    </r>
  </si>
  <si>
    <t>НС 1-го подъема РО, Октябрьский район, 1,1 км на северо-запад от ж/д №1 по ул. Аксайская в ст. Бессергеневской</t>
  </si>
  <si>
    <t>НС 1-го подъема, ул. Крыжановского, 40</t>
  </si>
  <si>
    <t>Очистные сооружения водопровода ВОС-1</t>
  </si>
  <si>
    <t xml:space="preserve">Бессергеневские очистные сооружения водопровода </t>
  </si>
  <si>
    <t>Очистные сооружения водопровода п.Луговой</t>
  </si>
  <si>
    <t>Состав очистных сооружений водопровода и канализации</t>
  </si>
  <si>
    <t>Водоснабжение</t>
  </si>
  <si>
    <t>ВОС-1</t>
  </si>
  <si>
    <t>ОСВ п.Луговой</t>
  </si>
  <si>
    <t>БОС</t>
  </si>
  <si>
    <t>Резервуар речной воды</t>
  </si>
  <si>
    <t>Смесители</t>
  </si>
  <si>
    <t>Камеры реакции</t>
  </si>
  <si>
    <t>Отстойники</t>
  </si>
  <si>
    <t>Скорые фильтры</t>
  </si>
  <si>
    <t>Реагентное хозяйство</t>
  </si>
  <si>
    <t>Хлораторная</t>
  </si>
  <si>
    <t>Резервуары чистой воды</t>
  </si>
  <si>
    <t>Осветлители</t>
  </si>
  <si>
    <t>Котельная</t>
  </si>
  <si>
    <t>Медленный фильтр</t>
  </si>
  <si>
    <t>Электролизная</t>
  </si>
  <si>
    <t>Башни Рожновского</t>
  </si>
  <si>
    <t>Горизонтальные отстойники</t>
  </si>
  <si>
    <t xml:space="preserve">Резервуары осветлённой воды </t>
  </si>
  <si>
    <t>НС-2го подъема</t>
  </si>
  <si>
    <t>НС питьевой воды</t>
  </si>
  <si>
    <t>Водоотведение</t>
  </si>
  <si>
    <t>ОСК "Поля фильтрации"</t>
  </si>
  <si>
    <t>Фекальные очистные сооружения (ФОС)</t>
  </si>
  <si>
    <t>Эмшерный отстойник</t>
  </si>
  <si>
    <t>Поля фильтрации</t>
  </si>
  <si>
    <t>Иловая площадка</t>
  </si>
  <si>
    <t>Дренажная сеть и водоотводная (осушительная сеть)</t>
  </si>
  <si>
    <t xml:space="preserve">приемную камеру </t>
  </si>
  <si>
    <t>водоизмерительный лоток Паршаля</t>
  </si>
  <si>
    <t xml:space="preserve">первичный 4-х секционный горизонтальный отстойник </t>
  </si>
  <si>
    <t xml:space="preserve">усреднитель 4-х секционный проточного типа </t>
  </si>
  <si>
    <t>решетки дробилки</t>
  </si>
  <si>
    <t xml:space="preserve">первичные радиальные отстойники </t>
  </si>
  <si>
    <t xml:space="preserve">смеситель 2-х коридорный </t>
  </si>
  <si>
    <t xml:space="preserve">аэротенк - смеситель 3-х коридорный </t>
  </si>
  <si>
    <t xml:space="preserve">вторичный радиальный отстойник </t>
  </si>
  <si>
    <t>биологические пруды</t>
  </si>
  <si>
    <t>отводной земляной канал</t>
  </si>
  <si>
    <t>хлораторная</t>
  </si>
  <si>
    <t>склад хлора</t>
  </si>
  <si>
    <t>илоуплотнители</t>
  </si>
  <si>
    <t xml:space="preserve">иловые площадки </t>
  </si>
  <si>
    <t xml:space="preserve">шламовые площадки </t>
  </si>
  <si>
    <t xml:space="preserve">бункеры для обезвоживания осадка </t>
  </si>
  <si>
    <t>НС сырого осадка</t>
  </si>
  <si>
    <t>Воздуходувная станция</t>
  </si>
  <si>
    <t xml:space="preserve">песколовки </t>
  </si>
  <si>
    <t>Двухярусные отстойники</t>
  </si>
  <si>
    <t>Биофильтры</t>
  </si>
  <si>
    <t>Ершовый смеситель</t>
  </si>
  <si>
    <t>Вторичные отстойники</t>
  </si>
  <si>
    <t>Очистные сооружения водопровода ВОС-2 (аренда)</t>
  </si>
  <si>
    <t>ВОС-2 (аренда)</t>
  </si>
  <si>
    <t>КОС (аренда)</t>
  </si>
  <si>
    <t>НС 1-го подъема, Багаевское  шосее № 12</t>
  </si>
  <si>
    <t>Шламовая НС Харьковское щоссе 10</t>
  </si>
  <si>
    <t>КНС-4</t>
  </si>
  <si>
    <t>НС повторного использования</t>
  </si>
  <si>
    <t>иловые пруды</t>
  </si>
  <si>
    <t>3 - общей емкостью 4 тыс. м3</t>
  </si>
  <si>
    <t>12- общей площадью 290 м3</t>
  </si>
  <si>
    <t>3 -общей емкостью 5 тыс. м3</t>
  </si>
  <si>
    <t>2- 12 м3 каждая</t>
  </si>
  <si>
    <t>2- общим объемом 6000 м³</t>
  </si>
  <si>
    <t>КНС</t>
  </si>
  <si>
    <t xml:space="preserve">НС-2 </t>
  </si>
  <si>
    <t>ХПВ</t>
  </si>
  <si>
    <t>8 карт</t>
  </si>
  <si>
    <t>Шламонакопитель</t>
  </si>
  <si>
    <t>НС-1</t>
  </si>
  <si>
    <t>Плавучая насосная станция (ПНС) напротив острова Большой, 0,5 км от реки Старый Дон</t>
  </si>
  <si>
    <t>ВНС по ул. Буденновская, 161 А</t>
  </si>
  <si>
    <t>КОС Ростовская область, Октябрьский район, Персиановское сельское поселение, автодорога "Новочеркасск (Хотунок) - п.Багаевский" 11км+150м, влево 1,9 км</t>
  </si>
  <si>
    <t>ВНС по пер. Юннатов, 4</t>
  </si>
  <si>
    <t>НФ №4</t>
  </si>
  <si>
    <t>Мощность фактическая, тыс. мЗ/сутки</t>
  </si>
  <si>
    <t>Мощность проектная, тыс.мЗ/сутки</t>
  </si>
  <si>
    <t>т</t>
  </si>
  <si>
    <t>п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</si>
</sst>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indent="8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indent="9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/>
    <xf numFmtId="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left" vertical="top" wrapText="1" indent="15"/>
    </xf>
    <xf numFmtId="0" fontId="6" fillId="0" borderId="4" xfId="0" applyFont="1" applyBorder="1" applyAlignment="1">
      <alignment horizontal="left" vertical="top" wrapText="1" indent="15"/>
    </xf>
    <xf numFmtId="0" fontId="6" fillId="0" borderId="5" xfId="0" applyFont="1" applyBorder="1" applyAlignment="1">
      <alignment horizontal="left" vertical="top" wrapText="1" indent="15"/>
    </xf>
    <xf numFmtId="0" fontId="2" fillId="0" borderId="2" xfId="0" applyFont="1" applyBorder="1" applyAlignment="1">
      <alignment horizontal="left" vertical="top" indent="15"/>
    </xf>
    <xf numFmtId="0" fontId="2" fillId="0" borderId="7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2"/>
  <sheetViews>
    <sheetView tabSelected="1" topLeftCell="A34" workbookViewId="0">
      <selection activeCell="B39" sqref="B39"/>
    </sheetView>
  </sheetViews>
  <sheetFormatPr defaultRowHeight="12.75"/>
  <cols>
    <col min="1" max="1" width="3.5703125" style="23" customWidth="1"/>
    <col min="2" max="2" width="42.7109375" style="20" customWidth="1"/>
    <col min="3" max="3" width="21.7109375" style="20" customWidth="1"/>
    <col min="4" max="4" width="23.42578125" style="20" customWidth="1"/>
    <col min="5" max="5" width="15.42578125" style="20" hidden="1" customWidth="1"/>
    <col min="6" max="6" width="13.42578125" style="20" hidden="1" customWidth="1"/>
    <col min="7" max="16384" width="9.140625" style="20"/>
  </cols>
  <sheetData>
    <row r="1" spans="1:6" ht="14.25">
      <c r="A1" s="24" t="s">
        <v>0</v>
      </c>
      <c r="B1" s="24"/>
      <c r="C1" s="24"/>
      <c r="D1" s="24"/>
    </row>
    <row r="2" spans="1:6" ht="14.25">
      <c r="A2" s="24" t="s">
        <v>1</v>
      </c>
      <c r="B2" s="24"/>
      <c r="C2" s="24"/>
      <c r="D2" s="24"/>
    </row>
    <row r="4" spans="1:6" ht="45">
      <c r="A4" s="7" t="s">
        <v>2</v>
      </c>
      <c r="B4" s="14" t="s">
        <v>3</v>
      </c>
      <c r="C4" s="7" t="s">
        <v>4</v>
      </c>
      <c r="D4" s="7" t="s">
        <v>5</v>
      </c>
      <c r="E4" s="19" t="s">
        <v>144</v>
      </c>
      <c r="F4" s="19" t="s">
        <v>145</v>
      </c>
    </row>
    <row r="5" spans="1:6" ht="14.25">
      <c r="A5" s="31" t="s">
        <v>6</v>
      </c>
      <c r="B5" s="31"/>
      <c r="C5" s="31"/>
      <c r="D5" s="31"/>
      <c r="E5" s="15"/>
      <c r="F5" s="15"/>
    </row>
    <row r="6" spans="1:6" ht="15">
      <c r="A6" s="7">
        <v>1</v>
      </c>
      <c r="B6" s="2" t="s">
        <v>12</v>
      </c>
      <c r="C6" s="5">
        <v>788.4</v>
      </c>
      <c r="D6" s="3">
        <v>9665.2000000000007</v>
      </c>
      <c r="E6" s="16">
        <f>C6/365</f>
        <v>2.16</v>
      </c>
      <c r="F6" s="16">
        <f>D6/365</f>
        <v>26.48</v>
      </c>
    </row>
    <row r="7" spans="1:6" ht="15">
      <c r="A7" s="22">
        <v>2</v>
      </c>
      <c r="B7" s="2" t="s">
        <v>13</v>
      </c>
      <c r="C7" s="5">
        <v>183</v>
      </c>
      <c r="D7" s="3">
        <v>325</v>
      </c>
      <c r="E7" s="16">
        <f t="shared" ref="E7:E25" si="0">C7/365</f>
        <v>0.50136986301369868</v>
      </c>
      <c r="F7" s="16">
        <f t="shared" ref="F7:F25" si="1">D7/365</f>
        <v>0.8904109589041096</v>
      </c>
    </row>
    <row r="8" spans="1:6" ht="15">
      <c r="A8" s="7">
        <v>3</v>
      </c>
      <c r="B8" s="2" t="s">
        <v>14</v>
      </c>
      <c r="C8" s="5">
        <v>1643</v>
      </c>
      <c r="D8" s="3">
        <v>3176</v>
      </c>
      <c r="E8" s="16">
        <f t="shared" si="0"/>
        <v>4.5013698630136982</v>
      </c>
      <c r="F8" s="16">
        <f t="shared" si="1"/>
        <v>8.7013698630136993</v>
      </c>
    </row>
    <row r="9" spans="1:6" ht="15">
      <c r="A9" s="7">
        <v>4</v>
      </c>
      <c r="B9" s="2" t="s">
        <v>15</v>
      </c>
      <c r="C9" s="5">
        <v>949</v>
      </c>
      <c r="D9" s="3">
        <v>1898</v>
      </c>
      <c r="E9" s="16">
        <f t="shared" si="0"/>
        <v>2.6</v>
      </c>
      <c r="F9" s="16">
        <f t="shared" si="1"/>
        <v>5.2</v>
      </c>
    </row>
    <row r="10" spans="1:6" ht="15">
      <c r="A10" s="7">
        <v>5</v>
      </c>
      <c r="B10" s="13" t="s">
        <v>142</v>
      </c>
      <c r="C10" s="5">
        <v>777</v>
      </c>
      <c r="D10" s="3">
        <v>1551</v>
      </c>
      <c r="E10" s="16">
        <f t="shared" si="0"/>
        <v>2.128767123287671</v>
      </c>
      <c r="F10" s="16">
        <f t="shared" si="1"/>
        <v>4.2493150684931509</v>
      </c>
    </row>
    <row r="11" spans="1:6" ht="15">
      <c r="A11" s="7">
        <v>6</v>
      </c>
      <c r="B11" s="2" t="s">
        <v>16</v>
      </c>
      <c r="C11" s="5">
        <v>180</v>
      </c>
      <c r="D11" s="3">
        <v>358</v>
      </c>
      <c r="E11" s="16">
        <f t="shared" si="0"/>
        <v>0.49315068493150682</v>
      </c>
      <c r="F11" s="16">
        <f t="shared" si="1"/>
        <v>0.98082191780821915</v>
      </c>
    </row>
    <row r="12" spans="1:6" ht="15">
      <c r="A12" s="7">
        <v>7</v>
      </c>
      <c r="B12" s="2" t="s">
        <v>17</v>
      </c>
      <c r="C12" s="5">
        <v>798</v>
      </c>
      <c r="D12" s="3">
        <v>1598</v>
      </c>
      <c r="E12" s="16">
        <f t="shared" si="0"/>
        <v>2.1863013698630138</v>
      </c>
      <c r="F12" s="16">
        <f t="shared" si="1"/>
        <v>4.3780821917808215</v>
      </c>
    </row>
    <row r="13" spans="1:6" ht="15">
      <c r="A13" s="7">
        <v>8</v>
      </c>
      <c r="B13" s="2" t="s">
        <v>18</v>
      </c>
      <c r="C13" s="5">
        <v>219</v>
      </c>
      <c r="D13" s="3">
        <v>438</v>
      </c>
      <c r="E13" s="16">
        <f t="shared" si="0"/>
        <v>0.6</v>
      </c>
      <c r="F13" s="16">
        <f t="shared" si="1"/>
        <v>1.2</v>
      </c>
    </row>
    <row r="14" spans="1:6" ht="15">
      <c r="A14" s="7">
        <v>9</v>
      </c>
      <c r="B14" s="13" t="s">
        <v>140</v>
      </c>
      <c r="C14" s="5">
        <v>427</v>
      </c>
      <c r="D14" s="3" t="s">
        <v>19</v>
      </c>
      <c r="E14" s="16">
        <f t="shared" si="0"/>
        <v>1.1698630136986301</v>
      </c>
      <c r="F14" s="16">
        <f t="shared" si="1"/>
        <v>2.2794520547945205</v>
      </c>
    </row>
    <row r="15" spans="1:6" ht="15">
      <c r="A15" s="7">
        <v>10</v>
      </c>
      <c r="B15" s="2" t="s">
        <v>20</v>
      </c>
      <c r="C15" s="5">
        <v>449</v>
      </c>
      <c r="D15" s="3">
        <v>1051</v>
      </c>
      <c r="E15" s="16">
        <f t="shared" si="0"/>
        <v>1.2301369863013698</v>
      </c>
      <c r="F15" s="16">
        <f t="shared" si="1"/>
        <v>2.8794520547945206</v>
      </c>
    </row>
    <row r="16" spans="1:6" ht="15">
      <c r="A16" s="7">
        <v>11</v>
      </c>
      <c r="B16" s="2" t="s">
        <v>21</v>
      </c>
      <c r="C16" s="5">
        <v>180</v>
      </c>
      <c r="D16" s="3">
        <v>358</v>
      </c>
      <c r="E16" s="16">
        <f t="shared" si="0"/>
        <v>0.49315068493150682</v>
      </c>
      <c r="F16" s="16">
        <f t="shared" si="1"/>
        <v>0.98082191780821915</v>
      </c>
    </row>
    <row r="17" spans="1:11" ht="15">
      <c r="A17" s="7">
        <v>12</v>
      </c>
      <c r="B17" s="2" t="s">
        <v>22</v>
      </c>
      <c r="C17" s="5" t="s">
        <v>23</v>
      </c>
      <c r="D17" s="3" t="s">
        <v>24</v>
      </c>
      <c r="E17" s="16">
        <f t="shared" si="0"/>
        <v>1.473972602739726</v>
      </c>
      <c r="F17" s="16">
        <f t="shared" si="1"/>
        <v>2.7123287671232879</v>
      </c>
    </row>
    <row r="18" spans="1:11" ht="15">
      <c r="A18" s="7">
        <v>13</v>
      </c>
      <c r="B18" s="2" t="s">
        <v>25</v>
      </c>
      <c r="C18" s="5" t="s">
        <v>26</v>
      </c>
      <c r="D18" s="3" t="s">
        <v>27</v>
      </c>
      <c r="E18" s="16">
        <f t="shared" si="0"/>
        <v>1.0821917808219179</v>
      </c>
      <c r="F18" s="16">
        <f t="shared" si="1"/>
        <v>2.0821917808219177</v>
      </c>
    </row>
    <row r="19" spans="1:11" ht="15">
      <c r="A19" s="7">
        <v>14</v>
      </c>
      <c r="B19" s="2" t="s">
        <v>28</v>
      </c>
      <c r="C19" s="5">
        <v>416</v>
      </c>
      <c r="D19" s="3">
        <v>832</v>
      </c>
      <c r="E19" s="16">
        <f t="shared" si="0"/>
        <v>1.1397260273972603</v>
      </c>
      <c r="F19" s="16">
        <f t="shared" si="1"/>
        <v>2.2794520547945205</v>
      </c>
    </row>
    <row r="20" spans="1:11" ht="15">
      <c r="A20" s="7">
        <v>15</v>
      </c>
      <c r="B20" s="2" t="s">
        <v>29</v>
      </c>
      <c r="C20" s="5">
        <v>967</v>
      </c>
      <c r="D20" s="3">
        <v>1936</v>
      </c>
      <c r="E20" s="16">
        <f t="shared" si="0"/>
        <v>2.6493150684931508</v>
      </c>
      <c r="F20" s="16">
        <f t="shared" si="1"/>
        <v>5.3041095890410963</v>
      </c>
    </row>
    <row r="21" spans="1:11" ht="15">
      <c r="A21" s="7">
        <v>16</v>
      </c>
      <c r="B21" s="2" t="s">
        <v>30</v>
      </c>
      <c r="C21" s="5">
        <v>401</v>
      </c>
      <c r="D21" s="3">
        <v>832</v>
      </c>
      <c r="E21" s="16">
        <f t="shared" si="0"/>
        <v>1.0986301369863014</v>
      </c>
      <c r="F21" s="16">
        <f t="shared" si="1"/>
        <v>2.2794520547945205</v>
      </c>
    </row>
    <row r="22" spans="1:11" ht="15">
      <c r="A22" s="7">
        <v>17</v>
      </c>
      <c r="B22" s="2" t="s">
        <v>31</v>
      </c>
      <c r="C22" s="5">
        <v>799</v>
      </c>
      <c r="D22" s="3">
        <v>1595</v>
      </c>
      <c r="E22" s="16">
        <f t="shared" si="0"/>
        <v>2.1890410958904107</v>
      </c>
      <c r="F22" s="16">
        <f t="shared" si="1"/>
        <v>4.3698630136986303</v>
      </c>
    </row>
    <row r="23" spans="1:11" ht="15">
      <c r="A23" s="7">
        <v>18</v>
      </c>
      <c r="B23" s="2" t="s">
        <v>32</v>
      </c>
      <c r="C23" s="5">
        <v>219</v>
      </c>
      <c r="D23" s="3">
        <v>438</v>
      </c>
      <c r="E23" s="16">
        <f t="shared" si="0"/>
        <v>0.6</v>
      </c>
      <c r="F23" s="16">
        <f t="shared" si="1"/>
        <v>1.2</v>
      </c>
    </row>
    <row r="24" spans="1:11" ht="15">
      <c r="A24" s="7">
        <v>19</v>
      </c>
      <c r="B24" s="2" t="s">
        <v>33</v>
      </c>
      <c r="C24" s="5">
        <v>168</v>
      </c>
      <c r="D24" s="3">
        <v>325</v>
      </c>
      <c r="E24" s="16">
        <f t="shared" si="0"/>
        <v>0.46027397260273972</v>
      </c>
      <c r="F24" s="16">
        <f t="shared" si="1"/>
        <v>0.8904109589041096</v>
      </c>
    </row>
    <row r="25" spans="1:11" ht="15">
      <c r="A25" s="7">
        <v>20</v>
      </c>
      <c r="B25" s="2" t="s">
        <v>34</v>
      </c>
      <c r="C25" s="5">
        <v>1752</v>
      </c>
      <c r="D25" s="3">
        <v>3504</v>
      </c>
      <c r="E25" s="16">
        <f t="shared" si="0"/>
        <v>4.8</v>
      </c>
      <c r="F25" s="16">
        <f t="shared" si="1"/>
        <v>9.6</v>
      </c>
    </row>
    <row r="26" spans="1:11" ht="18.75">
      <c r="A26" s="25" t="s">
        <v>64</v>
      </c>
      <c r="B26" s="26"/>
      <c r="C26" s="26"/>
      <c r="D26" s="27"/>
      <c r="E26" s="17"/>
      <c r="F26" s="17"/>
    </row>
    <row r="27" spans="1:11" ht="30">
      <c r="A27" s="7">
        <v>21</v>
      </c>
      <c r="B27" s="12" t="s">
        <v>139</v>
      </c>
      <c r="C27" s="5" t="s">
        <v>9</v>
      </c>
      <c r="D27" s="3" t="s">
        <v>10</v>
      </c>
      <c r="E27" s="16">
        <f>C27/365</f>
        <v>76.449315068493149</v>
      </c>
      <c r="F27" s="16">
        <f>D27/365</f>
        <v>153.6</v>
      </c>
      <c r="G27" s="20">
        <f>D27-C27</f>
        <v>28160</v>
      </c>
      <c r="J27" s="20">
        <f>G27+G35</f>
        <v>44755</v>
      </c>
      <c r="K27" s="20" t="s">
        <v>146</v>
      </c>
    </row>
    <row r="28" spans="1:11" ht="30">
      <c r="A28" s="7">
        <v>22</v>
      </c>
      <c r="B28" s="4" t="s">
        <v>11</v>
      </c>
      <c r="C28" s="5">
        <v>16425</v>
      </c>
      <c r="D28" s="3">
        <v>43800</v>
      </c>
      <c r="E28" s="16">
        <f t="shared" ref="E28:E29" si="2">C28/365</f>
        <v>45</v>
      </c>
      <c r="F28" s="16">
        <f t="shared" ref="F28:F29" si="3">D28/365</f>
        <v>120</v>
      </c>
      <c r="J28" s="20">
        <f>G29+G42+G31</f>
        <v>23780</v>
      </c>
      <c r="K28" s="20" t="s">
        <v>147</v>
      </c>
    </row>
    <row r="29" spans="1:11" ht="45">
      <c r="A29" s="7">
        <v>23</v>
      </c>
      <c r="B29" s="4" t="s">
        <v>7</v>
      </c>
      <c r="C29" s="5">
        <v>28470</v>
      </c>
      <c r="D29" s="3" t="s">
        <v>8</v>
      </c>
      <c r="E29" s="16">
        <f t="shared" si="2"/>
        <v>78</v>
      </c>
      <c r="F29" s="16">
        <f t="shared" si="3"/>
        <v>94.68493150684931</v>
      </c>
      <c r="G29" s="20">
        <f>D29-C29</f>
        <v>6090</v>
      </c>
    </row>
    <row r="30" spans="1:11" ht="18.75">
      <c r="A30" s="25" t="s">
        <v>65</v>
      </c>
      <c r="B30" s="26"/>
      <c r="C30" s="26"/>
      <c r="D30" s="27"/>
      <c r="E30" s="17"/>
      <c r="F30" s="17"/>
    </row>
    <row r="31" spans="1:11" ht="38.25" customHeight="1">
      <c r="A31" s="7">
        <v>24</v>
      </c>
      <c r="B31" s="4" t="s">
        <v>62</v>
      </c>
      <c r="C31" s="5">
        <v>5475</v>
      </c>
      <c r="D31" s="3">
        <v>6570</v>
      </c>
      <c r="E31" s="17">
        <f>C31/365</f>
        <v>15</v>
      </c>
      <c r="F31" s="17">
        <f>D31/365</f>
        <v>18</v>
      </c>
      <c r="G31" s="20">
        <f>D31-C31</f>
        <v>1095</v>
      </c>
    </row>
    <row r="32" spans="1:11" ht="18.75">
      <c r="A32" s="25" t="s">
        <v>66</v>
      </c>
      <c r="B32" s="26"/>
      <c r="C32" s="26"/>
      <c r="D32" s="27"/>
      <c r="E32" s="17"/>
      <c r="F32" s="17"/>
    </row>
    <row r="33" spans="1:7">
      <c r="A33" s="7">
        <v>25</v>
      </c>
      <c r="B33" s="4" t="s">
        <v>63</v>
      </c>
      <c r="C33" s="3">
        <v>525.6</v>
      </c>
      <c r="D33" s="3">
        <v>525.6</v>
      </c>
      <c r="E33" s="17">
        <f t="shared" ref="E33" si="4">C33/365</f>
        <v>1.4400000000000002</v>
      </c>
      <c r="F33" s="17">
        <f t="shared" ref="F33" si="5">D33/365</f>
        <v>1.4400000000000002</v>
      </c>
    </row>
    <row r="34" spans="1:7" ht="18.75">
      <c r="A34" s="25" t="s">
        <v>120</v>
      </c>
      <c r="B34" s="26"/>
      <c r="C34" s="26"/>
      <c r="D34" s="27"/>
      <c r="E34" s="17"/>
      <c r="F34" s="17"/>
    </row>
    <row r="35" spans="1:7" ht="12.75" customHeight="1">
      <c r="A35" s="23">
        <v>26</v>
      </c>
      <c r="B35" s="4" t="s">
        <v>123</v>
      </c>
      <c r="C35" s="5">
        <v>20364</v>
      </c>
      <c r="D35" s="5">
        <v>98550</v>
      </c>
      <c r="E35" s="18">
        <f t="shared" ref="E35:E55" si="6">C35/365</f>
        <v>55.791780821917811</v>
      </c>
      <c r="F35" s="18">
        <f t="shared" ref="F35:F55" si="7">D35/365</f>
        <v>270</v>
      </c>
      <c r="G35" s="20">
        <f>D42-C42</f>
        <v>16595</v>
      </c>
    </row>
    <row r="36" spans="1:7">
      <c r="A36" s="7">
        <v>27</v>
      </c>
      <c r="B36" s="4" t="s">
        <v>124</v>
      </c>
      <c r="C36" s="5">
        <v>73</v>
      </c>
      <c r="D36" s="5">
        <v>1752</v>
      </c>
      <c r="E36" s="18">
        <f t="shared" si="6"/>
        <v>0.2</v>
      </c>
      <c r="F36" s="18">
        <f t="shared" si="7"/>
        <v>4.8</v>
      </c>
    </row>
    <row r="37" spans="1:7">
      <c r="A37" s="7">
        <v>28</v>
      </c>
      <c r="B37" s="4" t="s">
        <v>87</v>
      </c>
      <c r="C37" s="5">
        <v>16530</v>
      </c>
      <c r="D37" s="5">
        <v>29200</v>
      </c>
      <c r="E37" s="18">
        <f t="shared" si="6"/>
        <v>45.287671232876711</v>
      </c>
      <c r="F37" s="18">
        <f t="shared" si="7"/>
        <v>80</v>
      </c>
    </row>
    <row r="38" spans="1:7">
      <c r="A38" s="7">
        <v>29</v>
      </c>
      <c r="B38" s="4" t="s">
        <v>133</v>
      </c>
      <c r="C38" s="5">
        <v>24.5</v>
      </c>
      <c r="D38" s="5">
        <v>876</v>
      </c>
      <c r="E38" s="18">
        <f t="shared" si="6"/>
        <v>6.7123287671232879E-2</v>
      </c>
      <c r="F38" s="18">
        <f t="shared" si="7"/>
        <v>2.4</v>
      </c>
    </row>
    <row r="39" spans="1:7">
      <c r="A39" s="7">
        <v>30</v>
      </c>
      <c r="B39" s="4" t="s">
        <v>125</v>
      </c>
      <c r="C39" s="5">
        <v>1883</v>
      </c>
      <c r="D39" s="5">
        <v>5256</v>
      </c>
      <c r="E39" s="18">
        <f t="shared" si="6"/>
        <v>5.1589041095890407</v>
      </c>
      <c r="F39" s="18">
        <f t="shared" si="7"/>
        <v>14.4</v>
      </c>
    </row>
    <row r="40" spans="1:7">
      <c r="A40" s="7">
        <v>31</v>
      </c>
      <c r="B40" s="4" t="s">
        <v>143</v>
      </c>
      <c r="C40" s="5">
        <v>183</v>
      </c>
      <c r="D40" s="5">
        <v>2190</v>
      </c>
      <c r="E40" s="18">
        <f t="shared" si="6"/>
        <v>0.50136986301369868</v>
      </c>
      <c r="F40" s="18">
        <f t="shared" si="7"/>
        <v>6</v>
      </c>
    </row>
    <row r="41" spans="1:7">
      <c r="A41" s="7">
        <v>32</v>
      </c>
      <c r="B41" s="4" t="s">
        <v>126</v>
      </c>
      <c r="C41" s="5">
        <v>365</v>
      </c>
      <c r="D41" s="5">
        <v>31025</v>
      </c>
      <c r="E41" s="18">
        <f t="shared" si="6"/>
        <v>1</v>
      </c>
      <c r="F41" s="18">
        <f t="shared" si="7"/>
        <v>85</v>
      </c>
    </row>
    <row r="42" spans="1:7">
      <c r="A42" s="7">
        <v>33</v>
      </c>
      <c r="B42" s="4" t="s">
        <v>88</v>
      </c>
      <c r="C42" s="5">
        <v>10780</v>
      </c>
      <c r="D42" s="5">
        <v>27375</v>
      </c>
      <c r="E42" s="18">
        <f t="shared" si="6"/>
        <v>29.534246575342465</v>
      </c>
      <c r="F42" s="18">
        <f t="shared" si="7"/>
        <v>75</v>
      </c>
      <c r="G42" s="20">
        <f>D42-C42</f>
        <v>16595</v>
      </c>
    </row>
    <row r="43" spans="1:7" ht="14.25">
      <c r="A43" s="31" t="s">
        <v>35</v>
      </c>
      <c r="B43" s="31"/>
      <c r="C43" s="31"/>
      <c r="D43" s="31"/>
      <c r="E43" s="18"/>
      <c r="F43" s="18"/>
    </row>
    <row r="44" spans="1:7" ht="15">
      <c r="A44" s="7">
        <v>34</v>
      </c>
      <c r="B44" s="2" t="s">
        <v>36</v>
      </c>
      <c r="C44" s="5">
        <v>8760</v>
      </c>
      <c r="D44" s="3">
        <v>15505</v>
      </c>
      <c r="E44" s="18">
        <f t="shared" si="6"/>
        <v>24</v>
      </c>
      <c r="F44" s="18">
        <f t="shared" si="7"/>
        <v>42.479452054794521</v>
      </c>
    </row>
    <row r="45" spans="1:7" ht="15">
      <c r="A45" s="7">
        <v>35</v>
      </c>
      <c r="B45" s="2" t="s">
        <v>37</v>
      </c>
      <c r="C45" s="5">
        <v>5840</v>
      </c>
      <c r="D45" s="3" t="s">
        <v>38</v>
      </c>
      <c r="E45" s="18">
        <f t="shared" si="6"/>
        <v>16</v>
      </c>
      <c r="F45" s="18">
        <f t="shared" si="7"/>
        <v>48</v>
      </c>
    </row>
    <row r="46" spans="1:7" ht="15">
      <c r="A46" s="7">
        <v>36</v>
      </c>
      <c r="B46" s="2" t="s">
        <v>39</v>
      </c>
      <c r="C46" s="5" t="s">
        <v>40</v>
      </c>
      <c r="D46" s="3" t="s">
        <v>41</v>
      </c>
      <c r="E46" s="18">
        <f t="shared" si="6"/>
        <v>1.8</v>
      </c>
      <c r="F46" s="18">
        <f t="shared" si="7"/>
        <v>3.6</v>
      </c>
    </row>
    <row r="47" spans="1:7" ht="15">
      <c r="A47" s="7">
        <v>37</v>
      </c>
      <c r="B47" s="2" t="s">
        <v>42</v>
      </c>
      <c r="C47" s="5" t="s">
        <v>43</v>
      </c>
      <c r="D47" s="3" t="s">
        <v>44</v>
      </c>
      <c r="E47" s="18">
        <f t="shared" si="6"/>
        <v>2.8767123287671232</v>
      </c>
      <c r="F47" s="18">
        <f t="shared" si="7"/>
        <v>5.5561643835616437</v>
      </c>
    </row>
    <row r="48" spans="1:7" ht="15">
      <c r="A48" s="7">
        <v>38</v>
      </c>
      <c r="B48" s="2" t="s">
        <v>45</v>
      </c>
      <c r="C48" s="5">
        <v>438</v>
      </c>
      <c r="D48" s="3" t="s">
        <v>46</v>
      </c>
      <c r="E48" s="18">
        <f t="shared" si="6"/>
        <v>1.2</v>
      </c>
      <c r="F48" s="18">
        <f t="shared" si="7"/>
        <v>7.3698630136986303</v>
      </c>
    </row>
    <row r="49" spans="1:6" ht="15">
      <c r="A49" s="7">
        <v>39</v>
      </c>
      <c r="B49" s="2" t="s">
        <v>47</v>
      </c>
      <c r="C49" s="5" t="s">
        <v>48</v>
      </c>
      <c r="D49" s="3" t="s">
        <v>49</v>
      </c>
      <c r="E49" s="18">
        <f t="shared" si="6"/>
        <v>2.8904109589041096</v>
      </c>
      <c r="F49" s="18">
        <f t="shared" si="7"/>
        <v>5.5205479452054798</v>
      </c>
    </row>
    <row r="50" spans="1:6" ht="15">
      <c r="A50" s="7">
        <v>40</v>
      </c>
      <c r="B50" s="2" t="s">
        <v>50</v>
      </c>
      <c r="C50" s="5">
        <v>3504</v>
      </c>
      <c r="D50" s="3" t="s">
        <v>51</v>
      </c>
      <c r="E50" s="18">
        <f t="shared" si="6"/>
        <v>9.6</v>
      </c>
      <c r="F50" s="18">
        <f t="shared" si="7"/>
        <v>25.2</v>
      </c>
    </row>
    <row r="51" spans="1:6" ht="15">
      <c r="A51" s="7">
        <v>41</v>
      </c>
      <c r="B51" s="2" t="s">
        <v>52</v>
      </c>
      <c r="C51" s="5" t="s">
        <v>53</v>
      </c>
      <c r="D51" s="3" t="s">
        <v>54</v>
      </c>
      <c r="E51" s="18">
        <f t="shared" si="6"/>
        <v>1.0904109589041096</v>
      </c>
      <c r="F51" s="18">
        <f t="shared" si="7"/>
        <v>1.8356164383561644</v>
      </c>
    </row>
    <row r="52" spans="1:6" ht="15">
      <c r="A52" s="7">
        <v>42</v>
      </c>
      <c r="B52" s="2" t="s">
        <v>55</v>
      </c>
      <c r="C52" s="3" t="s">
        <v>56</v>
      </c>
      <c r="D52" s="3" t="s">
        <v>57</v>
      </c>
      <c r="E52" s="18">
        <f t="shared" si="6"/>
        <v>3.1027397260273974</v>
      </c>
      <c r="F52" s="18">
        <f t="shared" si="7"/>
        <v>9</v>
      </c>
    </row>
    <row r="53" spans="1:6" ht="15">
      <c r="A53" s="7">
        <v>43</v>
      </c>
      <c r="B53" s="2" t="s">
        <v>58</v>
      </c>
      <c r="C53" s="5">
        <v>600</v>
      </c>
      <c r="D53" s="3">
        <v>1314</v>
      </c>
      <c r="E53" s="18">
        <f t="shared" si="6"/>
        <v>1.6438356164383561</v>
      </c>
      <c r="F53" s="18">
        <f t="shared" si="7"/>
        <v>3.6</v>
      </c>
    </row>
    <row r="54" spans="1:6" ht="30">
      <c r="A54" s="7">
        <v>44</v>
      </c>
      <c r="B54" s="4" t="s">
        <v>59</v>
      </c>
      <c r="C54" s="5" t="s">
        <v>60</v>
      </c>
      <c r="D54" s="3" t="s">
        <v>40</v>
      </c>
      <c r="E54" s="18">
        <f t="shared" si="6"/>
        <v>0.94246575342465755</v>
      </c>
      <c r="F54" s="18">
        <f t="shared" si="7"/>
        <v>1.8</v>
      </c>
    </row>
    <row r="55" spans="1:6" ht="15">
      <c r="A55" s="7">
        <v>45</v>
      </c>
      <c r="B55" s="2" t="s">
        <v>61</v>
      </c>
      <c r="C55" s="5">
        <v>1825</v>
      </c>
      <c r="D55" s="3">
        <v>7300</v>
      </c>
      <c r="E55" s="18">
        <f t="shared" si="6"/>
        <v>5</v>
      </c>
      <c r="F55" s="18">
        <f t="shared" si="7"/>
        <v>20</v>
      </c>
    </row>
    <row r="56" spans="1:6" ht="52.5" customHeight="1">
      <c r="A56" s="28" t="s">
        <v>141</v>
      </c>
      <c r="B56" s="29"/>
      <c r="C56" s="29"/>
      <c r="D56" s="30"/>
      <c r="E56" s="18"/>
      <c r="F56" s="18"/>
    </row>
    <row r="57" spans="1:6">
      <c r="A57" s="7">
        <v>46</v>
      </c>
      <c r="B57" s="2" t="s">
        <v>113</v>
      </c>
      <c r="C57" s="5">
        <v>8024</v>
      </c>
      <c r="D57" s="3">
        <v>14235</v>
      </c>
      <c r="E57" s="18">
        <f t="shared" ref="E57:E60" si="8">C57/365</f>
        <v>21.983561643835618</v>
      </c>
      <c r="F57" s="18">
        <f t="shared" ref="F57:F60" si="9">D57/365</f>
        <v>39</v>
      </c>
    </row>
    <row r="58" spans="1:6">
      <c r="A58" s="7">
        <v>47</v>
      </c>
      <c r="B58" s="2" t="s">
        <v>138</v>
      </c>
      <c r="C58" s="5">
        <v>2785</v>
      </c>
      <c r="D58" s="3">
        <v>8677</v>
      </c>
      <c r="E58" s="18">
        <f t="shared" si="8"/>
        <v>7.6301369863013697</v>
      </c>
      <c r="F58" s="18">
        <f t="shared" si="9"/>
        <v>23.772602739726029</v>
      </c>
    </row>
    <row r="59" spans="1:6">
      <c r="A59" s="7">
        <v>48</v>
      </c>
      <c r="B59" s="2" t="s">
        <v>134</v>
      </c>
      <c r="C59" s="5">
        <v>1349</v>
      </c>
      <c r="D59" s="3">
        <v>3161</v>
      </c>
      <c r="E59" s="18">
        <f t="shared" si="8"/>
        <v>3.6958904109589041</v>
      </c>
      <c r="F59" s="18">
        <f t="shared" si="9"/>
        <v>8.6602739726027398</v>
      </c>
    </row>
    <row r="60" spans="1:6">
      <c r="A60" s="10">
        <v>49</v>
      </c>
      <c r="B60" s="2" t="s">
        <v>135</v>
      </c>
      <c r="C60" s="5">
        <v>490</v>
      </c>
      <c r="D60" s="3">
        <v>5657</v>
      </c>
      <c r="E60" s="18">
        <f t="shared" si="8"/>
        <v>1.3424657534246576</v>
      </c>
      <c r="F60" s="18">
        <f t="shared" si="9"/>
        <v>15.498630136986302</v>
      </c>
    </row>
    <row r="61" spans="1:6">
      <c r="E61" s="21"/>
      <c r="F61" s="21"/>
    </row>
    <row r="62" spans="1:6">
      <c r="E62" s="21"/>
      <c r="F62" s="21"/>
    </row>
  </sheetData>
  <mergeCells count="9">
    <mergeCell ref="A1:D1"/>
    <mergeCell ref="A2:D2"/>
    <mergeCell ref="A34:D34"/>
    <mergeCell ref="A56:D56"/>
    <mergeCell ref="A5:D5"/>
    <mergeCell ref="A43:D43"/>
    <mergeCell ref="A26:D26"/>
    <mergeCell ref="A30:D30"/>
    <mergeCell ref="A32:D32"/>
  </mergeCells>
  <pageMargins left="0.70866141732283472" right="0.31496062992125984" top="0.55118110236220474" bottom="0.55118110236220474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F21"/>
  <sheetViews>
    <sheetView workbookViewId="0">
      <selection activeCell="E6" sqref="E6"/>
    </sheetView>
  </sheetViews>
  <sheetFormatPr defaultRowHeight="12.75"/>
  <cols>
    <col min="1" max="1" width="4.5703125" customWidth="1"/>
    <col min="2" max="2" width="30.28515625" customWidth="1"/>
    <col min="3" max="3" width="18.42578125" customWidth="1"/>
    <col min="4" max="4" width="14.5703125" customWidth="1"/>
    <col min="5" max="5" width="9.7109375" customWidth="1"/>
    <col min="6" max="6" width="15.5703125" customWidth="1"/>
  </cols>
  <sheetData>
    <row r="2" spans="1:6" ht="15.75">
      <c r="A2" s="34" t="s">
        <v>67</v>
      </c>
      <c r="B2" s="34"/>
      <c r="C2" s="34"/>
      <c r="D2" s="34"/>
      <c r="E2" s="34"/>
      <c r="F2" s="34"/>
    </row>
    <row r="4" spans="1:6" ht="30">
      <c r="A4" s="4" t="s">
        <v>2</v>
      </c>
      <c r="B4" s="6" t="s">
        <v>3</v>
      </c>
      <c r="C4" s="7" t="s">
        <v>69</v>
      </c>
      <c r="D4" s="7" t="s">
        <v>70</v>
      </c>
      <c r="E4" s="7" t="s">
        <v>71</v>
      </c>
      <c r="F4" s="7" t="s">
        <v>121</v>
      </c>
    </row>
    <row r="5" spans="1:6">
      <c r="A5" s="32" t="s">
        <v>68</v>
      </c>
      <c r="B5" s="33"/>
      <c r="C5" s="33"/>
      <c r="D5" s="33"/>
      <c r="E5" s="33"/>
      <c r="F5" s="33"/>
    </row>
    <row r="6" spans="1:6" ht="25.5">
      <c r="A6" s="6">
        <v>1</v>
      </c>
      <c r="B6" s="2" t="s">
        <v>72</v>
      </c>
      <c r="C6" s="7" t="s">
        <v>128</v>
      </c>
      <c r="D6" s="7"/>
      <c r="E6" s="7"/>
      <c r="F6" s="7"/>
    </row>
    <row r="7" spans="1:6">
      <c r="A7" s="6">
        <v>2</v>
      </c>
      <c r="B7" s="2" t="s">
        <v>85</v>
      </c>
      <c r="C7" s="7"/>
      <c r="D7" s="7"/>
      <c r="E7" s="7"/>
      <c r="F7" s="7">
        <v>4</v>
      </c>
    </row>
    <row r="8" spans="1:6">
      <c r="A8" s="6">
        <v>3</v>
      </c>
      <c r="B8" s="2" t="s">
        <v>82</v>
      </c>
      <c r="C8" s="7"/>
      <c r="D8" s="7">
        <v>1</v>
      </c>
      <c r="E8" s="7"/>
      <c r="F8" s="7"/>
    </row>
    <row r="9" spans="1:6" ht="25.5">
      <c r="A9" s="6">
        <v>4</v>
      </c>
      <c r="B9" s="2" t="s">
        <v>86</v>
      </c>
      <c r="C9" s="7"/>
      <c r="D9" s="7"/>
      <c r="E9" s="7"/>
      <c r="F9" s="7" t="s">
        <v>132</v>
      </c>
    </row>
    <row r="10" spans="1:6">
      <c r="A10" s="6">
        <v>5</v>
      </c>
      <c r="B10" s="2" t="s">
        <v>73</v>
      </c>
      <c r="C10" s="7">
        <v>2</v>
      </c>
      <c r="D10" s="7"/>
      <c r="E10" s="7">
        <v>2</v>
      </c>
      <c r="F10" s="7">
        <v>1</v>
      </c>
    </row>
    <row r="11" spans="1:6">
      <c r="A11" s="6">
        <v>6</v>
      </c>
      <c r="B11" s="2" t="s">
        <v>80</v>
      </c>
      <c r="C11" s="7"/>
      <c r="D11" s="7"/>
      <c r="E11" s="7">
        <v>6</v>
      </c>
      <c r="F11" s="7"/>
    </row>
    <row r="12" spans="1:6">
      <c r="A12" s="6">
        <v>7</v>
      </c>
      <c r="B12" s="2" t="s">
        <v>74</v>
      </c>
      <c r="C12" s="7">
        <v>6</v>
      </c>
      <c r="D12" s="7"/>
      <c r="E12" s="7"/>
      <c r="F12" s="7">
        <v>16</v>
      </c>
    </row>
    <row r="13" spans="1:6">
      <c r="A13" s="6">
        <v>8</v>
      </c>
      <c r="B13" s="2" t="s">
        <v>75</v>
      </c>
      <c r="C13" s="7">
        <v>6</v>
      </c>
      <c r="D13" s="7"/>
      <c r="E13" s="7"/>
      <c r="F13" s="7"/>
    </row>
    <row r="14" spans="1:6" ht="25.5">
      <c r="A14" s="6">
        <v>9</v>
      </c>
      <c r="B14" s="2" t="s">
        <v>76</v>
      </c>
      <c r="C14" s="7" t="s">
        <v>129</v>
      </c>
      <c r="D14" s="7"/>
      <c r="E14" s="7">
        <v>8</v>
      </c>
      <c r="F14" s="7">
        <v>6</v>
      </c>
    </row>
    <row r="15" spans="1:6">
      <c r="A15" s="6">
        <v>10</v>
      </c>
      <c r="B15" s="2" t="s">
        <v>77</v>
      </c>
      <c r="C15" s="7">
        <v>1</v>
      </c>
      <c r="D15" s="7"/>
      <c r="E15" s="7">
        <v>1</v>
      </c>
      <c r="F15" s="7">
        <v>1</v>
      </c>
    </row>
    <row r="16" spans="1:6">
      <c r="A16" s="6">
        <v>11</v>
      </c>
      <c r="B16" s="2" t="s">
        <v>83</v>
      </c>
      <c r="C16" s="7">
        <v>1</v>
      </c>
      <c r="D16" s="7">
        <v>1</v>
      </c>
      <c r="E16" s="7">
        <v>1</v>
      </c>
      <c r="F16" s="7"/>
    </row>
    <row r="17" spans="1:6">
      <c r="A17" s="6">
        <v>12</v>
      </c>
      <c r="B17" s="2" t="s">
        <v>78</v>
      </c>
      <c r="C17" s="7"/>
      <c r="D17" s="7"/>
      <c r="E17" s="7"/>
      <c r="F17" s="7">
        <v>2</v>
      </c>
    </row>
    <row r="18" spans="1:6" ht="25.5">
      <c r="A18" s="6">
        <v>13</v>
      </c>
      <c r="B18" s="2" t="s">
        <v>79</v>
      </c>
      <c r="C18" s="7" t="s">
        <v>130</v>
      </c>
      <c r="D18" s="7"/>
      <c r="E18" s="7">
        <v>5</v>
      </c>
      <c r="F18" s="7" t="s">
        <v>132</v>
      </c>
    </row>
    <row r="19" spans="1:6">
      <c r="A19" s="6">
        <v>14</v>
      </c>
      <c r="B19" s="2" t="s">
        <v>81</v>
      </c>
      <c r="C19" s="7">
        <v>1</v>
      </c>
      <c r="D19" s="7"/>
      <c r="E19" s="7">
        <v>1</v>
      </c>
      <c r="F19" s="7"/>
    </row>
    <row r="20" spans="1:6">
      <c r="A20" s="6">
        <v>15</v>
      </c>
      <c r="B20" s="2" t="s">
        <v>84</v>
      </c>
      <c r="C20" s="1"/>
      <c r="D20" s="7" t="s">
        <v>131</v>
      </c>
      <c r="E20" s="1"/>
      <c r="F20" s="1"/>
    </row>
    <row r="21" spans="1:6">
      <c r="A21" s="6">
        <v>16</v>
      </c>
      <c r="B21" s="2" t="s">
        <v>137</v>
      </c>
      <c r="C21" s="7"/>
      <c r="D21" s="7"/>
      <c r="E21" s="7"/>
      <c r="F21" s="7">
        <v>1</v>
      </c>
    </row>
  </sheetData>
  <mergeCells count="2">
    <mergeCell ref="A5:F5"/>
    <mergeCell ref="A2:F2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31"/>
  <sheetViews>
    <sheetView workbookViewId="0">
      <selection activeCell="G9" sqref="G9"/>
    </sheetView>
  </sheetViews>
  <sheetFormatPr defaultRowHeight="12.75"/>
  <cols>
    <col min="1" max="1" width="5.42578125" customWidth="1"/>
    <col min="2" max="2" width="32.5703125" customWidth="1"/>
    <col min="3" max="4" width="15.5703125" customWidth="1"/>
    <col min="5" max="5" width="12.7109375" customWidth="1"/>
  </cols>
  <sheetData>
    <row r="2" spans="1:6" ht="51">
      <c r="A2" s="4" t="s">
        <v>2</v>
      </c>
      <c r="B2" s="6" t="s">
        <v>3</v>
      </c>
      <c r="C2" s="7" t="s">
        <v>90</v>
      </c>
      <c r="D2" s="7" t="s">
        <v>91</v>
      </c>
      <c r="E2" s="7" t="s">
        <v>122</v>
      </c>
      <c r="F2" s="8"/>
    </row>
    <row r="3" spans="1:6">
      <c r="A3" s="35" t="s">
        <v>89</v>
      </c>
      <c r="B3" s="35"/>
      <c r="C3" s="35"/>
      <c r="D3" s="35"/>
      <c r="E3" s="35"/>
      <c r="F3" s="11"/>
    </row>
    <row r="4" spans="1:6">
      <c r="A4" s="7">
        <v>1</v>
      </c>
      <c r="B4" s="4" t="s">
        <v>92</v>
      </c>
      <c r="C4" s="7">
        <v>1</v>
      </c>
      <c r="D4" s="10"/>
      <c r="E4" s="7"/>
    </row>
    <row r="5" spans="1:6">
      <c r="A5" s="7">
        <v>2</v>
      </c>
      <c r="B5" s="4" t="s">
        <v>93</v>
      </c>
      <c r="C5" s="7" t="s">
        <v>136</v>
      </c>
      <c r="D5" s="10"/>
      <c r="E5" s="7"/>
    </row>
    <row r="6" spans="1:6">
      <c r="A6" s="7">
        <v>3</v>
      </c>
      <c r="B6" s="4" t="s">
        <v>94</v>
      </c>
      <c r="C6" s="7">
        <v>1</v>
      </c>
      <c r="D6" s="10"/>
      <c r="E6" s="7"/>
    </row>
    <row r="7" spans="1:6" ht="25.5">
      <c r="A7" s="7">
        <v>4</v>
      </c>
      <c r="B7" s="4" t="s">
        <v>95</v>
      </c>
      <c r="C7" s="7">
        <v>1</v>
      </c>
      <c r="D7" s="10"/>
      <c r="E7" s="7"/>
    </row>
    <row r="8" spans="1:6">
      <c r="A8" s="7">
        <v>5</v>
      </c>
      <c r="B8" s="4" t="s">
        <v>96</v>
      </c>
      <c r="C8" s="7"/>
      <c r="D8" s="10">
        <v>2</v>
      </c>
      <c r="E8" s="7">
        <v>2</v>
      </c>
    </row>
    <row r="9" spans="1:6">
      <c r="A9" s="7">
        <v>6</v>
      </c>
      <c r="B9" s="4" t="s">
        <v>97</v>
      </c>
      <c r="C9" s="7"/>
      <c r="D9" s="10"/>
      <c r="E9" s="7">
        <v>2</v>
      </c>
    </row>
    <row r="10" spans="1:6" ht="25.5">
      <c r="A10" s="7">
        <v>7</v>
      </c>
      <c r="B10" s="4" t="s">
        <v>98</v>
      </c>
      <c r="C10" s="7"/>
      <c r="D10" s="10"/>
      <c r="E10" s="7">
        <v>1</v>
      </c>
    </row>
    <row r="11" spans="1:6" ht="25.5">
      <c r="A11" s="7">
        <v>8</v>
      </c>
      <c r="B11" s="4" t="s">
        <v>99</v>
      </c>
      <c r="C11" s="7"/>
      <c r="D11" s="10"/>
      <c r="E11" s="7">
        <v>1</v>
      </c>
    </row>
    <row r="12" spans="1:6">
      <c r="A12" s="7">
        <v>9</v>
      </c>
      <c r="B12" s="4" t="s">
        <v>100</v>
      </c>
      <c r="C12" s="7"/>
      <c r="D12" s="10"/>
      <c r="E12" s="7">
        <v>2</v>
      </c>
    </row>
    <row r="13" spans="1:6">
      <c r="A13" s="7">
        <v>10</v>
      </c>
      <c r="B13" s="4" t="s">
        <v>115</v>
      </c>
      <c r="C13" s="7"/>
      <c r="D13" s="10">
        <v>5</v>
      </c>
      <c r="E13" s="7">
        <v>2</v>
      </c>
    </row>
    <row r="14" spans="1:6">
      <c r="A14" s="7">
        <v>11</v>
      </c>
      <c r="B14" s="4" t="s">
        <v>101</v>
      </c>
      <c r="C14" s="7"/>
      <c r="D14" s="10"/>
      <c r="E14" s="7">
        <v>2</v>
      </c>
    </row>
    <row r="15" spans="1:6">
      <c r="A15" s="7">
        <v>12</v>
      </c>
      <c r="B15" s="4" t="s">
        <v>102</v>
      </c>
      <c r="C15" s="7"/>
      <c r="D15" s="10"/>
      <c r="E15" s="7">
        <v>1</v>
      </c>
    </row>
    <row r="16" spans="1:6">
      <c r="A16" s="7">
        <v>13</v>
      </c>
      <c r="B16" s="4" t="s">
        <v>103</v>
      </c>
      <c r="C16" s="7"/>
      <c r="D16" s="10"/>
      <c r="E16" s="7">
        <v>4</v>
      </c>
    </row>
    <row r="17" spans="1:5">
      <c r="A17" s="7">
        <v>14</v>
      </c>
      <c r="B17" s="4" t="s">
        <v>104</v>
      </c>
      <c r="C17" s="7"/>
      <c r="D17" s="10"/>
      <c r="E17" s="7">
        <v>2</v>
      </c>
    </row>
    <row r="18" spans="1:5">
      <c r="A18" s="7">
        <v>15</v>
      </c>
      <c r="B18" s="4" t="s">
        <v>110</v>
      </c>
      <c r="C18" s="1"/>
      <c r="D18" s="10">
        <v>11</v>
      </c>
      <c r="E18" s="10">
        <v>4</v>
      </c>
    </row>
    <row r="19" spans="1:5">
      <c r="A19" s="7">
        <v>16</v>
      </c>
      <c r="B19" s="4" t="s">
        <v>111</v>
      </c>
      <c r="C19" s="1"/>
      <c r="D19" s="10"/>
      <c r="E19" s="10">
        <v>4</v>
      </c>
    </row>
    <row r="20" spans="1:5">
      <c r="A20" s="7">
        <v>17</v>
      </c>
      <c r="B20" s="4" t="s">
        <v>127</v>
      </c>
      <c r="E20" s="9">
        <v>8</v>
      </c>
    </row>
    <row r="21" spans="1:5">
      <c r="A21" s="7">
        <v>18</v>
      </c>
      <c r="B21" s="4" t="s">
        <v>107</v>
      </c>
      <c r="C21" s="1"/>
      <c r="D21" s="10">
        <v>1</v>
      </c>
      <c r="E21" s="10">
        <v>1</v>
      </c>
    </row>
    <row r="22" spans="1:5">
      <c r="A22" s="7">
        <v>19</v>
      </c>
      <c r="B22" s="4" t="s">
        <v>108</v>
      </c>
      <c r="C22" s="1"/>
      <c r="D22" s="10"/>
      <c r="E22" s="10">
        <v>1</v>
      </c>
    </row>
    <row r="23" spans="1:5">
      <c r="A23" s="7">
        <v>20</v>
      </c>
      <c r="B23" s="4" t="s">
        <v>109</v>
      </c>
      <c r="C23" s="1"/>
      <c r="D23" s="10"/>
      <c r="E23" s="10">
        <v>2</v>
      </c>
    </row>
    <row r="24" spans="1:5">
      <c r="A24" s="7">
        <v>21</v>
      </c>
      <c r="B24" s="4" t="s">
        <v>105</v>
      </c>
      <c r="C24" s="7"/>
      <c r="D24" s="10">
        <v>1</v>
      </c>
      <c r="E24" s="7">
        <v>2</v>
      </c>
    </row>
    <row r="25" spans="1:5">
      <c r="A25" s="7">
        <v>22</v>
      </c>
      <c r="B25" s="4" t="s">
        <v>106</v>
      </c>
      <c r="C25" s="7"/>
      <c r="D25" s="10"/>
      <c r="E25" s="7">
        <v>1</v>
      </c>
    </row>
    <row r="26" spans="1:5">
      <c r="A26" s="7">
        <v>23</v>
      </c>
      <c r="B26" s="4" t="s">
        <v>112</v>
      </c>
      <c r="C26" s="1"/>
      <c r="D26" s="10"/>
      <c r="E26" s="10">
        <v>2</v>
      </c>
    </row>
    <row r="27" spans="1:5">
      <c r="A27" s="7">
        <v>24</v>
      </c>
      <c r="B27" s="4" t="s">
        <v>114</v>
      </c>
      <c r="C27" s="1"/>
      <c r="D27" s="10"/>
      <c r="E27" s="10">
        <v>1</v>
      </c>
    </row>
    <row r="28" spans="1:5">
      <c r="A28" s="7">
        <v>25</v>
      </c>
      <c r="B28" s="4" t="s">
        <v>116</v>
      </c>
      <c r="C28" s="1"/>
      <c r="D28" s="10">
        <v>20</v>
      </c>
      <c r="E28" s="1"/>
    </row>
    <row r="29" spans="1:5">
      <c r="A29" s="7">
        <v>26</v>
      </c>
      <c r="B29" s="4" t="s">
        <v>117</v>
      </c>
      <c r="C29" s="1"/>
      <c r="D29" s="10">
        <v>2</v>
      </c>
      <c r="E29" s="1"/>
    </row>
    <row r="30" spans="1:5">
      <c r="A30" s="7">
        <v>27</v>
      </c>
      <c r="B30" s="4" t="s">
        <v>118</v>
      </c>
      <c r="C30" s="1"/>
      <c r="D30" s="10">
        <v>3</v>
      </c>
      <c r="E30" s="1"/>
    </row>
    <row r="31" spans="1:5">
      <c r="A31" s="7">
        <v>28</v>
      </c>
      <c r="B31" s="4" t="s">
        <v>119</v>
      </c>
      <c r="C31" s="1"/>
      <c r="D31" s="10">
        <v>3</v>
      </c>
      <c r="E31" s="1"/>
    </row>
  </sheetData>
  <mergeCells count="1">
    <mergeCell ref="A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НС</vt:lpstr>
      <vt:lpstr>ОСВ</vt:lpstr>
      <vt:lpstr>КОС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-</cp:lastModifiedBy>
  <cp:lastPrinted>2020-03-05T07:02:12Z</cp:lastPrinted>
  <dcterms:created xsi:type="dcterms:W3CDTF">2013-05-15T06:28:30Z</dcterms:created>
  <dcterms:modified xsi:type="dcterms:W3CDTF">2022-05-26T07:21:18Z</dcterms:modified>
</cp:coreProperties>
</file>